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1B450D8A-1D7C-4EE9-B15A-A1F7312AC0B7}" xr6:coauthVersionLast="36" xr6:coauthVersionMax="36" xr10:uidLastSave="{00000000-0000-0000-0000-000000000000}"/>
  <bookViews>
    <workbookView xWindow="0" yWindow="60" windowWidth="17970" windowHeight="5895" xr2:uid="{00000000-000D-0000-FFFF-FFFF00000000}"/>
  </bookViews>
  <sheets>
    <sheet name="2021 г." sheetId="7" r:id="rId1"/>
    <sheet name="2021 ж." sheetId="8" r:id="rId2"/>
  </sheets>
  <definedNames>
    <definedName name="_xlnm.Print_Titles" localSheetId="0">'2021 г.'!$4:$6</definedName>
    <definedName name="_xlnm.Print_Titles" localSheetId="1">'2021 ж.'!$4:$6</definedName>
    <definedName name="_xlnm.Print_Area" localSheetId="0">'2021 г.'!$A$1:$I$25</definedName>
    <definedName name="_xlnm.Print_Area" localSheetId="1">'2021 ж.'!$A$1:$H$25</definedName>
  </definedNames>
  <calcPr calcId="191029"/>
</workbook>
</file>

<file path=xl/calcChain.xml><?xml version="1.0" encoding="utf-8"?>
<calcChain xmlns="http://schemas.openxmlformats.org/spreadsheetml/2006/main">
  <c r="H10" i="8" l="1"/>
  <c r="H11" i="8"/>
  <c r="H12" i="8"/>
  <c r="H13" i="8"/>
  <c r="H14" i="8"/>
  <c r="H15" i="8"/>
  <c r="H20" i="8"/>
  <c r="F7" i="8"/>
  <c r="E7" i="8"/>
  <c r="H23" i="8"/>
  <c r="H24" i="8"/>
  <c r="H25" i="8"/>
  <c r="G23" i="8"/>
  <c r="G24" i="8"/>
  <c r="G25" i="8"/>
  <c r="F7" i="7"/>
  <c r="E7" i="7"/>
  <c r="G13" i="8"/>
  <c r="G24" i="7" l="1"/>
  <c r="H24" i="7"/>
  <c r="G23" i="7"/>
  <c r="H23" i="7"/>
  <c r="H14" i="7" l="1"/>
  <c r="H20" i="7"/>
  <c r="G20" i="7"/>
  <c r="G13" i="7" l="1"/>
  <c r="H13" i="7"/>
  <c r="H22" i="8" l="1"/>
  <c r="G22" i="8"/>
  <c r="H21" i="8"/>
  <c r="G21" i="8"/>
  <c r="G20" i="8"/>
  <c r="H19" i="8"/>
  <c r="G19" i="8"/>
  <c r="H18" i="8"/>
  <c r="G18" i="8"/>
  <c r="H17" i="8"/>
  <c r="G17" i="8"/>
  <c r="H16" i="8"/>
  <c r="G16" i="8"/>
  <c r="G15" i="8"/>
  <c r="G14" i="8"/>
  <c r="G12" i="8"/>
  <c r="G11" i="8"/>
  <c r="G10" i="8"/>
  <c r="H9" i="8"/>
  <c r="G9" i="8"/>
  <c r="F8" i="8"/>
  <c r="E8" i="8"/>
  <c r="H8" i="8" l="1"/>
  <c r="G8" i="8"/>
  <c r="G7" i="8"/>
  <c r="H9" i="7"/>
  <c r="H10" i="7"/>
  <c r="H11" i="7"/>
  <c r="H12" i="7"/>
  <c r="H15" i="7"/>
  <c r="H16" i="7"/>
  <c r="H17" i="7"/>
  <c r="H18" i="7"/>
  <c r="H19" i="7"/>
  <c r="H21" i="7"/>
  <c r="H22" i="7"/>
  <c r="H25" i="7"/>
  <c r="G9" i="7"/>
  <c r="G10" i="7"/>
  <c r="G11" i="7"/>
  <c r="G12" i="7"/>
  <c r="G14" i="7"/>
  <c r="G15" i="7"/>
  <c r="G16" i="7"/>
  <c r="G17" i="7"/>
  <c r="G18" i="7"/>
  <c r="G19" i="7"/>
  <c r="G21" i="7"/>
  <c r="G22" i="7"/>
  <c r="G25" i="7"/>
  <c r="H7" i="8" l="1"/>
  <c r="F8" i="7"/>
  <c r="E8" i="7"/>
  <c r="G8" i="7" l="1"/>
  <c r="H8" i="7"/>
  <c r="H7" i="7" l="1"/>
  <c r="G7" i="7"/>
</calcChain>
</file>

<file path=xl/sharedStrings.xml><?xml version="1.0" encoding="utf-8"?>
<sst xmlns="http://schemas.openxmlformats.org/spreadsheetml/2006/main" count="126" uniqueCount="83">
  <si>
    <t>тыс.тенге</t>
  </si>
  <si>
    <t>Администратор</t>
  </si>
  <si>
    <t>Программа</t>
  </si>
  <si>
    <t>Подпрограмма</t>
  </si>
  <si>
    <t>Наименование</t>
  </si>
  <si>
    <t>Министерство юстиции Республики Казахстан</t>
  </si>
  <si>
    <t>001</t>
  </si>
  <si>
    <t xml:space="preserve">Правовое обеспечение деятельности государства </t>
  </si>
  <si>
    <t>009</t>
  </si>
  <si>
    <t>005</t>
  </si>
  <si>
    <t xml:space="preserve">                                           </t>
  </si>
  <si>
    <t>006</t>
  </si>
  <si>
    <t xml:space="preserve">             </t>
  </si>
  <si>
    <t>047</t>
  </si>
  <si>
    <t>100</t>
  </si>
  <si>
    <t>104</t>
  </si>
  <si>
    <t>106</t>
  </si>
  <si>
    <t>060</t>
  </si>
  <si>
    <t>111</t>
  </si>
  <si>
    <t>102</t>
  </si>
  <si>
    <t>% исполнения</t>
  </si>
  <si>
    <t>065</t>
  </si>
  <si>
    <t>123</t>
  </si>
  <si>
    <t xml:space="preserve">Примечание </t>
  </si>
  <si>
    <t>061</t>
  </si>
  <si>
    <t>Ожидается 100 % освоение</t>
  </si>
  <si>
    <t>Ожидается 100 % освоение, при корректировке бюджета уменьшаются расходы на 147,3 млн.тг, в.т.ч 141 700 млн.тг. предусмотенные на приобретение оборудования по геномной экспертизе ЦСЭ</t>
  </si>
  <si>
    <t>По информации ЦСЭ ожидается до конца т.г.освоение в сумме 538,3 млн.тг. Остаток неосвоенных средств составит 1,9 млрд.тг. (будет произведен перенос средств для доиспользования их в 2021 году)</t>
  </si>
  <si>
    <t>Ожидается остаток в сумме 1,4  млн.тг. По результатам проведеных закупок образовано экономия 5,4 млн.тг, из них уменьшаются расходы в сумме 4 млн. тг (10% от общей суммы)</t>
  </si>
  <si>
    <t>Әкімші</t>
  </si>
  <si>
    <t>Бағдарлама</t>
  </si>
  <si>
    <t>Кіші бағдарлама</t>
  </si>
  <si>
    <t>Атауы</t>
  </si>
  <si>
    <t>Несовоение</t>
  </si>
  <si>
    <t>Игерілмеу</t>
  </si>
  <si>
    <t xml:space="preserve">Орындалу % </t>
  </si>
  <si>
    <t>Мемлекет қызметін құқықтық қамтамасыз ету</t>
  </si>
  <si>
    <t>Мемлекет қызметін құқықтық қамтамасыз ету саласындағы уәкілетті органның қызметін қамтамасыз ету</t>
  </si>
  <si>
    <t>Жеке сот орындаушыларының істердің әлеуметтік маңызды санаттары бойынша проблемалы атқарушылық құжаттарды орындау бойынша кепілді заң көмегін көрсетуі</t>
  </si>
  <si>
    <t>Ақпараттық жүйелердің жұмыс істеуін қамтамасыз ету және мемлекеттік органды ақпараттық-техникалық қамтамасыз ету</t>
  </si>
  <si>
    <t>Ұлттық алдын алу тетiгiн жүзеге асыру бойынша іс-шараларды іске асыру</t>
  </si>
  <si>
    <t>Әділет органдарының күрделі шығыстары</t>
  </si>
  <si>
    <t>Ағымдағы әкімшілік шығыстар</t>
  </si>
  <si>
    <t>Адвокаттардың заңгерлік көмек көрсетуі</t>
  </si>
  <si>
    <t>Мемлекеттік органдардың заң шығару қызметін ғылыми сүйемелдеу</t>
  </si>
  <si>
    <t>Халықты құқықтық ақпаратпен қамтамасыз ету және Бірыңғай құқықтық ақпарат жүйесін жүргізу</t>
  </si>
  <si>
    <t>Сот-сараптама кадрларының біліктілігін арттыру және оларды қайта даярлау</t>
  </si>
  <si>
    <t>Сот сараптамалары бойынша қызметтер</t>
  </si>
  <si>
    <t>Мемлекеттік қызметшілердің біліктілігін арттыруын қамтамасыз ету</t>
  </si>
  <si>
    <t>Сот сараптамасы объектілерін салу</t>
  </si>
  <si>
    <t>Обеспечение деятельности уполномоченного органа в области правового обеспечения деятельности государства</t>
  </si>
  <si>
    <t xml:space="preserve">Оказание гарантированной юридической помощи частными судебными исполнителями по исполнению проблемных исполнительных документов по социально-значимым категориям дел </t>
  </si>
  <si>
    <t>Обеспечение функционирования информационных систем и информационно-техническое обеспечение государственного органа</t>
  </si>
  <si>
    <t xml:space="preserve">Реализация мероприятий по осуществлению национального превентивного механизма </t>
  </si>
  <si>
    <t xml:space="preserve">Капитальные расходы органов юстиции </t>
  </si>
  <si>
    <t>Текущие административные расходы</t>
  </si>
  <si>
    <t xml:space="preserve">Оказание юридической помощи адвокатами </t>
  </si>
  <si>
    <t xml:space="preserve">Научное сопровождение законотворческой деятельности государственных органов </t>
  </si>
  <si>
    <t>Обеспечение населения правовой информацией и ведение Единой системы правовой информации</t>
  </si>
  <si>
    <t>Повышение квалификации и переподготовка судебно-экспертных кадров</t>
  </si>
  <si>
    <t xml:space="preserve">Строительство объектов судебной экспертизы </t>
  </si>
  <si>
    <t>Услуги по судебным экспертизам</t>
  </si>
  <si>
    <t>Обеспечение повышения квалификации государственных служащих</t>
  </si>
  <si>
    <t>млн.теңге</t>
  </si>
  <si>
    <t>млн.тенге</t>
  </si>
  <si>
    <t>107</t>
  </si>
  <si>
    <t>Охрана прав интеллектуальной собственности</t>
  </si>
  <si>
    <t>Защита и представление интересов государства в арбитражах, иностранных арбитражах, иностранных государственных и судебных органах, а также в процессе доарбитражного и досудебного урегулирования споров, оценка перспектив судебных или арбитражных разбирательств, проводимых за рубежом с участием Правительства Республики Казахстан</t>
  </si>
  <si>
    <t>Қазақстан Республикасы Әділет министрлігі</t>
  </si>
  <si>
    <t>Зияткерлік меншік құқықтарын қорғау</t>
  </si>
  <si>
    <t>Информация по исполнению бюджетных программ (подпрограмм) за 2021 год</t>
  </si>
  <si>
    <t>101</t>
  </si>
  <si>
    <t>Проведение мероприятий за счет средств на представительские затраты</t>
  </si>
  <si>
    <t>109</t>
  </si>
  <si>
    <t>Проведение текущих мероприятий за счет резерва Правительства Республики Казахстан на неотложные затраты</t>
  </si>
  <si>
    <t>План финансирования на 2021 год</t>
  </si>
  <si>
    <t>Исполнение за 2021 год</t>
  </si>
  <si>
    <t>2021 жылға арналған қаржыландыру жоспары</t>
  </si>
  <si>
    <t xml:space="preserve">2021 жылы бойынша атқару </t>
  </si>
  <si>
    <t>Төреліктерде, шетелдік төреліктерде, шетелдік мемлекеттік және сот органдарында, сондай-ақ төрелікке дейінгі және сотқа дейінгі дауларды реттеу процесінде мемлекеттің мүдделерін қорғау және білдіру, Қазақстан Республикасы Үкіметінің қатысуымен шетелде өткізілетін сот немесе төрелік талқылаулардың перспективаларын бағалау</t>
  </si>
  <si>
    <t>Қазақстан Республикасы Үкіметінің шұғыл шығындарға арналған резервінің есебінен ағымды іс-шаралар өткізу</t>
  </si>
  <si>
    <t>Өкілдік шығындарға арналған қаражат есебінен іс-шаралар өткізу</t>
  </si>
  <si>
    <t>2021 жылғы бюджеттік бағдарламалардың (кіші бағдарламалардың) орындалуы туралы ақпарат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</si>
</sst>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5" x14ac:knownFonts="1">
    <font>
      <sz val="10"/>
      <name val="Arial Cyr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i/>
      <sz val="14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5"/>
      <name val="Arial"/>
      <family val="2"/>
      <charset val="204"/>
    </font>
    <font>
      <i/>
      <sz val="15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6" applyNumberFormat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6" applyNumberFormat="0" applyAlignment="0" applyProtection="0"/>
    <xf numFmtId="0" fontId="17" fillId="0" borderId="11" applyNumberFormat="0" applyFill="0" applyAlignment="0" applyProtection="0"/>
    <xf numFmtId="0" fontId="18" fillId="22" borderId="0" applyNumberFormat="0" applyBorder="0" applyAlignment="0" applyProtection="0"/>
    <xf numFmtId="0" fontId="5" fillId="23" borderId="12" applyNumberFormat="0" applyFont="0" applyAlignment="0" applyProtection="0"/>
    <xf numFmtId="0" fontId="19" fillId="20" borderId="13" applyNumberFormat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2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4" fontId="1" fillId="0" borderId="0" xfId="0" applyNumberFormat="1" applyFont="1" applyFill="1" applyAlignment="1">
      <alignment vertical="top" wrapText="1"/>
    </xf>
    <xf numFmtId="0" fontId="1" fillId="0" borderId="0" xfId="0" applyFont="1"/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vertical="top"/>
    </xf>
    <xf numFmtId="165" fontId="1" fillId="0" borderId="0" xfId="0" applyNumberFormat="1" applyFont="1"/>
    <xf numFmtId="0" fontId="1" fillId="0" borderId="1" xfId="0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vertical="top"/>
    </xf>
    <xf numFmtId="49" fontId="2" fillId="0" borderId="1" xfId="0" applyNumberFormat="1" applyFont="1" applyFill="1" applyBorder="1" applyAlignment="1">
      <alignment horizontal="center" vertical="top"/>
    </xf>
    <xf numFmtId="0" fontId="2" fillId="0" borderId="0" xfId="0" applyFont="1"/>
    <xf numFmtId="49" fontId="4" fillId="0" borderId="1" xfId="0" applyNumberFormat="1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vertical="top"/>
    </xf>
    <xf numFmtId="0" fontId="1" fillId="0" borderId="2" xfId="0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/>
    </xf>
    <xf numFmtId="49" fontId="4" fillId="0" borderId="2" xfId="0" applyNumberFormat="1" applyFont="1" applyFill="1" applyBorder="1" applyAlignment="1">
      <alignment vertical="top"/>
    </xf>
    <xf numFmtId="0" fontId="1" fillId="0" borderId="0" xfId="0" applyFont="1" applyBorder="1" applyAlignment="1" applyProtection="1">
      <alignment horizontal="left" vertical="top" wrapText="1"/>
    </xf>
    <xf numFmtId="164" fontId="1" fillId="0" borderId="2" xfId="0" applyNumberFormat="1" applyFont="1" applyFill="1" applyBorder="1" applyAlignment="1">
      <alignment vertical="top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wrapText="1"/>
    </xf>
    <xf numFmtId="4" fontId="1" fillId="0" borderId="0" xfId="0" applyNumberFormat="1" applyFont="1" applyFill="1"/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wrapText="1"/>
    </xf>
    <xf numFmtId="4" fontId="3" fillId="0" borderId="0" xfId="0" applyNumberFormat="1" applyFont="1" applyFill="1"/>
    <xf numFmtId="0" fontId="1" fillId="0" borderId="0" xfId="0" applyFont="1" applyFill="1"/>
    <xf numFmtId="164" fontId="1" fillId="0" borderId="1" xfId="0" applyNumberFormat="1" applyFont="1" applyFill="1" applyBorder="1" applyAlignment="1">
      <alignment vertical="top" wrapText="1"/>
    </xf>
    <xf numFmtId="0" fontId="23" fillId="0" borderId="0" xfId="0" applyFont="1" applyFill="1"/>
    <xf numFmtId="0" fontId="24" fillId="0" borderId="0" xfId="0" applyFont="1" applyFill="1" applyAlignment="1">
      <alignment horizontal="right" vertical="top"/>
    </xf>
    <xf numFmtId="0" fontId="23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/>
    <xf numFmtId="0" fontId="23" fillId="0" borderId="1" xfId="0" applyFont="1" applyFill="1" applyBorder="1" applyAlignment="1">
      <alignment vertical="top" wrapText="1"/>
    </xf>
    <xf numFmtId="4" fontId="23" fillId="0" borderId="2" xfId="0" applyNumberFormat="1" applyFont="1" applyFill="1" applyBorder="1" applyAlignment="1">
      <alignment horizontal="center" vertical="center" wrapText="1"/>
    </xf>
    <xf numFmtId="4" fontId="23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</cellXfs>
  <cellStyles count="42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te" xfId="37" xr:uid="{00000000-0005-0000-0000-000024000000}"/>
    <cellStyle name="Output" xfId="38" xr:uid="{00000000-0005-0000-0000-000025000000}"/>
    <cellStyle name="Title" xfId="39" xr:uid="{00000000-0005-0000-0000-000026000000}"/>
    <cellStyle name="Total" xfId="40" xr:uid="{00000000-0005-0000-0000-000027000000}"/>
    <cellStyle name="Warning Text" xfId="41" xr:uid="{00000000-0005-0000-0000-000028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2"/>
  <sheetViews>
    <sheetView tabSelected="1" view="pageBreakPreview" zoomScale="80" zoomScaleNormal="80" zoomScaleSheetLayoutView="80" workbookViewId="0">
      <selection activeCell="A2" sqref="A2:I2"/>
    </sheetView>
  </sheetViews>
  <sheetFormatPr defaultRowHeight="18.75" x14ac:dyDescent="0.25"/>
  <cols>
    <col min="1" max="1" width="5.7109375" style="4" customWidth="1"/>
    <col min="2" max="2" width="6.28515625" style="4" customWidth="1"/>
    <col min="3" max="3" width="5.7109375" style="4" customWidth="1"/>
    <col min="4" max="4" width="61.42578125" style="4" customWidth="1"/>
    <col min="5" max="5" width="22.28515625" style="4" customWidth="1"/>
    <col min="6" max="6" width="18.140625" style="29" customWidth="1"/>
    <col min="7" max="7" width="18.5703125" style="4" customWidth="1"/>
    <col min="8" max="8" width="12.7109375" style="4" customWidth="1"/>
    <col min="9" max="9" width="53.42578125" style="31" hidden="1" customWidth="1"/>
    <col min="10" max="12" width="9.140625" style="4"/>
    <col min="13" max="13" width="20.140625" style="4" customWidth="1"/>
    <col min="14" max="16384" width="9.140625" style="4"/>
  </cols>
  <sheetData>
    <row r="1" spans="1:11" x14ac:dyDescent="0.25">
      <c r="A1" s="1"/>
      <c r="B1" s="1"/>
      <c r="C1" s="2"/>
      <c r="D1" s="2"/>
      <c r="E1" s="3"/>
      <c r="F1" s="3"/>
      <c r="G1" s="3"/>
    </row>
    <row r="2" spans="1:11" ht="19.5" customHeight="1" x14ac:dyDescent="0.25">
      <c r="A2" s="38" t="s">
        <v>70</v>
      </c>
      <c r="B2" s="38"/>
      <c r="C2" s="38"/>
      <c r="D2" s="38"/>
      <c r="E2" s="38"/>
      <c r="F2" s="38"/>
      <c r="G2" s="38"/>
      <c r="H2" s="38"/>
      <c r="I2" s="38"/>
    </row>
    <row r="3" spans="1:11" ht="19.5" x14ac:dyDescent="0.25">
      <c r="A3" s="1"/>
      <c r="B3" s="1"/>
      <c r="C3" s="2"/>
      <c r="D3" s="2"/>
      <c r="E3" s="3"/>
      <c r="F3" s="3"/>
      <c r="G3" s="3"/>
      <c r="H3" s="4" t="s">
        <v>64</v>
      </c>
      <c r="I3" s="32" t="s">
        <v>0</v>
      </c>
    </row>
    <row r="4" spans="1:11" ht="57.75" customHeight="1" x14ac:dyDescent="0.25">
      <c r="A4" s="39" t="s">
        <v>1</v>
      </c>
      <c r="B4" s="39" t="s">
        <v>2</v>
      </c>
      <c r="C4" s="39" t="s">
        <v>3</v>
      </c>
      <c r="D4" s="40" t="s">
        <v>4</v>
      </c>
      <c r="E4" s="41" t="s">
        <v>75</v>
      </c>
      <c r="F4" s="41" t="s">
        <v>76</v>
      </c>
      <c r="G4" s="41" t="s">
        <v>33</v>
      </c>
      <c r="H4" s="43" t="s">
        <v>20</v>
      </c>
      <c r="I4" s="36" t="s">
        <v>23</v>
      </c>
    </row>
    <row r="5" spans="1:11" ht="51.75" customHeight="1" x14ac:dyDescent="0.25">
      <c r="A5" s="39"/>
      <c r="B5" s="39"/>
      <c r="C5" s="39"/>
      <c r="D5" s="40"/>
      <c r="E5" s="42"/>
      <c r="F5" s="42"/>
      <c r="G5" s="42"/>
      <c r="H5" s="44"/>
      <c r="I5" s="37"/>
    </row>
    <row r="6" spans="1:11" x14ac:dyDescent="0.2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7</v>
      </c>
      <c r="G6" s="5">
        <v>8</v>
      </c>
      <c r="H6" s="5">
        <v>9</v>
      </c>
      <c r="I6" s="33">
        <v>10</v>
      </c>
    </row>
    <row r="7" spans="1:11" ht="29.25" customHeight="1" x14ac:dyDescent="0.25">
      <c r="A7" s="6">
        <v>221</v>
      </c>
      <c r="B7" s="6"/>
      <c r="C7" s="6"/>
      <c r="D7" s="7" t="s">
        <v>5</v>
      </c>
      <c r="E7" s="8">
        <f>E8+E16+E17+E18+E19+E20+E21+E22+E23+E24+E25</f>
        <v>53106.287800000006</v>
      </c>
      <c r="F7" s="8">
        <f>F8+F16+F17+F18+F19+F20+F21+F22+F23+F24+F25</f>
        <v>53084.121400000004</v>
      </c>
      <c r="G7" s="8">
        <f>E7-F7</f>
        <v>22.166400000001886</v>
      </c>
      <c r="H7" s="8">
        <f>F7/E7*100</f>
        <v>99.958260309808352</v>
      </c>
      <c r="I7" s="34"/>
      <c r="K7" s="9"/>
    </row>
    <row r="8" spans="1:11" ht="38.25" customHeight="1" x14ac:dyDescent="0.25">
      <c r="A8" s="10">
        <v>1</v>
      </c>
      <c r="B8" s="11" t="s">
        <v>6</v>
      </c>
      <c r="C8" s="11"/>
      <c r="D8" s="12" t="s">
        <v>7</v>
      </c>
      <c r="E8" s="13">
        <f>SUM(E9:E15)</f>
        <v>11360.717000000001</v>
      </c>
      <c r="F8" s="13">
        <f>SUM(F9:F15)</f>
        <v>11352.263299999999</v>
      </c>
      <c r="G8" s="30">
        <f>E8-F8</f>
        <v>8.4537000000018452</v>
      </c>
      <c r="H8" s="30">
        <f>F8/E8*100</f>
        <v>99.925588323342609</v>
      </c>
      <c r="I8" s="34"/>
    </row>
    <row r="9" spans="1:11" ht="54" x14ac:dyDescent="0.25">
      <c r="A9" s="10"/>
      <c r="B9" s="11"/>
      <c r="C9" s="11" t="s">
        <v>14</v>
      </c>
      <c r="D9" s="12" t="s">
        <v>50</v>
      </c>
      <c r="E9" s="13">
        <v>1181.6573000000001</v>
      </c>
      <c r="F9" s="13">
        <v>1181.3203000000001</v>
      </c>
      <c r="G9" s="30">
        <f t="shared" ref="G9:G25" si="0">E9-F9</f>
        <v>0.33699999999998909</v>
      </c>
      <c r="H9" s="30">
        <f t="shared" ref="H9:H25" si="1">F9/E9*100</f>
        <v>99.971480733034866</v>
      </c>
      <c r="I9" s="35" t="s">
        <v>25</v>
      </c>
    </row>
    <row r="10" spans="1:11" ht="90" x14ac:dyDescent="0.25">
      <c r="A10" s="10"/>
      <c r="B10" s="11"/>
      <c r="C10" s="11" t="s">
        <v>19</v>
      </c>
      <c r="D10" s="12" t="s">
        <v>51</v>
      </c>
      <c r="E10" s="13">
        <v>254.5788</v>
      </c>
      <c r="F10" s="13">
        <v>254.54859999999999</v>
      </c>
      <c r="G10" s="30">
        <f t="shared" si="0"/>
        <v>3.0200000000007776E-2</v>
      </c>
      <c r="H10" s="30">
        <f t="shared" si="1"/>
        <v>99.988137268303561</v>
      </c>
      <c r="I10" s="35" t="s">
        <v>25</v>
      </c>
    </row>
    <row r="11" spans="1:11" ht="72" x14ac:dyDescent="0.25">
      <c r="A11" s="10"/>
      <c r="B11" s="11"/>
      <c r="C11" s="11" t="s">
        <v>15</v>
      </c>
      <c r="D11" s="12" t="s">
        <v>52</v>
      </c>
      <c r="E11" s="13">
        <v>1181.8453999999999</v>
      </c>
      <c r="F11" s="13">
        <v>1174.4502</v>
      </c>
      <c r="G11" s="30">
        <f t="shared" si="0"/>
        <v>7.3951999999999316</v>
      </c>
      <c r="H11" s="30">
        <f t="shared" si="1"/>
        <v>99.374266718811114</v>
      </c>
      <c r="I11" s="35" t="s">
        <v>25</v>
      </c>
    </row>
    <row r="12" spans="1:11" ht="36" x14ac:dyDescent="0.25">
      <c r="A12" s="10"/>
      <c r="B12" s="11"/>
      <c r="C12" s="11" t="s">
        <v>16</v>
      </c>
      <c r="D12" s="12" t="s">
        <v>53</v>
      </c>
      <c r="E12" s="13">
        <v>55.112299999999998</v>
      </c>
      <c r="F12" s="13">
        <v>55.111699999999999</v>
      </c>
      <c r="G12" s="30">
        <f t="shared" si="0"/>
        <v>5.9999999999860165E-4</v>
      </c>
      <c r="H12" s="30">
        <f t="shared" si="1"/>
        <v>99.998911313808364</v>
      </c>
      <c r="I12" s="35" t="s">
        <v>25</v>
      </c>
    </row>
    <row r="13" spans="1:11" ht="27" customHeight="1" x14ac:dyDescent="0.25">
      <c r="A13" s="10"/>
      <c r="B13" s="11"/>
      <c r="C13" s="11" t="s">
        <v>65</v>
      </c>
      <c r="D13" s="12" t="s">
        <v>66</v>
      </c>
      <c r="E13" s="13">
        <v>0.252</v>
      </c>
      <c r="F13" s="13">
        <v>0.25180000000000002</v>
      </c>
      <c r="G13" s="30">
        <f t="shared" si="0"/>
        <v>1.9999999999997797E-4</v>
      </c>
      <c r="H13" s="30">
        <f t="shared" si="1"/>
        <v>99.920634920634939</v>
      </c>
      <c r="I13" s="35"/>
    </row>
    <row r="14" spans="1:11" ht="27" customHeight="1" x14ac:dyDescent="0.25">
      <c r="A14" s="10"/>
      <c r="B14" s="11"/>
      <c r="C14" s="11" t="s">
        <v>18</v>
      </c>
      <c r="D14" s="12" t="s">
        <v>54</v>
      </c>
      <c r="E14" s="13">
        <v>217.6824</v>
      </c>
      <c r="F14" s="13">
        <v>217.4752</v>
      </c>
      <c r="G14" s="30">
        <f t="shared" si="0"/>
        <v>0.20720000000000027</v>
      </c>
      <c r="H14" s="30">
        <f t="shared" si="1"/>
        <v>99.904815455911915</v>
      </c>
      <c r="I14" s="35" t="s">
        <v>26</v>
      </c>
    </row>
    <row r="15" spans="1:11" ht="27" customHeight="1" x14ac:dyDescent="0.25">
      <c r="A15" s="10"/>
      <c r="B15" s="11"/>
      <c r="C15" s="11" t="s">
        <v>22</v>
      </c>
      <c r="D15" s="12" t="s">
        <v>55</v>
      </c>
      <c r="E15" s="13">
        <v>8469.5887999999995</v>
      </c>
      <c r="F15" s="13">
        <v>8469.1054999999997</v>
      </c>
      <c r="G15" s="30">
        <f t="shared" si="0"/>
        <v>0.48329999999987194</v>
      </c>
      <c r="H15" s="30">
        <f t="shared" si="1"/>
        <v>99.99429370172021</v>
      </c>
      <c r="I15" s="35" t="s">
        <v>25</v>
      </c>
    </row>
    <row r="16" spans="1:11" s="15" customFormat="1" ht="27" customHeight="1" x14ac:dyDescent="0.25">
      <c r="A16" s="10">
        <v>2</v>
      </c>
      <c r="B16" s="11" t="s">
        <v>9</v>
      </c>
      <c r="C16" s="14" t="s">
        <v>10</v>
      </c>
      <c r="D16" s="12" t="s">
        <v>56</v>
      </c>
      <c r="E16" s="13">
        <v>1669.4559999999999</v>
      </c>
      <c r="F16" s="13">
        <v>1669.454</v>
      </c>
      <c r="G16" s="30">
        <f t="shared" si="0"/>
        <v>1.9999999999527063E-3</v>
      </c>
      <c r="H16" s="30">
        <f t="shared" si="1"/>
        <v>99.999880200496449</v>
      </c>
      <c r="I16" s="35" t="s">
        <v>25</v>
      </c>
    </row>
    <row r="17" spans="1:9" ht="42.75" customHeight="1" x14ac:dyDescent="0.25">
      <c r="A17" s="10">
        <v>3</v>
      </c>
      <c r="B17" s="11" t="s">
        <v>11</v>
      </c>
      <c r="C17" s="16" t="s">
        <v>12</v>
      </c>
      <c r="D17" s="12" t="s">
        <v>57</v>
      </c>
      <c r="E17" s="13">
        <v>369.63900000000001</v>
      </c>
      <c r="F17" s="13">
        <v>361.0256</v>
      </c>
      <c r="G17" s="30">
        <f t="shared" si="0"/>
        <v>8.6134000000000128</v>
      </c>
      <c r="H17" s="30">
        <f t="shared" si="1"/>
        <v>97.669780515584122</v>
      </c>
      <c r="I17" s="35" t="s">
        <v>25</v>
      </c>
    </row>
    <row r="18" spans="1:9" ht="55.5" customHeight="1" x14ac:dyDescent="0.25">
      <c r="A18" s="10">
        <v>4</v>
      </c>
      <c r="B18" s="11" t="s">
        <v>8</v>
      </c>
      <c r="C18" s="17"/>
      <c r="D18" s="12" t="s">
        <v>58</v>
      </c>
      <c r="E18" s="13">
        <v>1097.1990000000001</v>
      </c>
      <c r="F18" s="13">
        <v>1097.1990000000001</v>
      </c>
      <c r="G18" s="30">
        <f t="shared" si="0"/>
        <v>0</v>
      </c>
      <c r="H18" s="30">
        <f t="shared" si="1"/>
        <v>100</v>
      </c>
      <c r="I18" s="35" t="s">
        <v>25</v>
      </c>
    </row>
    <row r="19" spans="1:9" ht="147" customHeight="1" x14ac:dyDescent="0.25">
      <c r="A19" s="18">
        <v>5</v>
      </c>
      <c r="B19" s="19" t="s">
        <v>13</v>
      </c>
      <c r="C19" s="20"/>
      <c r="D19" s="21" t="s">
        <v>67</v>
      </c>
      <c r="E19" s="22">
        <v>25595.5</v>
      </c>
      <c r="F19" s="22">
        <v>25595.5</v>
      </c>
      <c r="G19" s="30">
        <f t="shared" si="0"/>
        <v>0</v>
      </c>
      <c r="H19" s="30">
        <f t="shared" si="1"/>
        <v>100</v>
      </c>
      <c r="I19" s="35" t="s">
        <v>25</v>
      </c>
    </row>
    <row r="20" spans="1:9" ht="45" customHeight="1" x14ac:dyDescent="0.25">
      <c r="A20" s="10">
        <v>6</v>
      </c>
      <c r="B20" s="11" t="s">
        <v>17</v>
      </c>
      <c r="C20" s="10"/>
      <c r="D20" s="12" t="s">
        <v>59</v>
      </c>
      <c r="E20" s="13">
        <v>21.039000000000001</v>
      </c>
      <c r="F20" s="13">
        <v>15.943</v>
      </c>
      <c r="G20" s="30">
        <f>E20-F20</f>
        <v>5.0960000000000019</v>
      </c>
      <c r="H20" s="30">
        <f t="shared" si="1"/>
        <v>75.778316459907785</v>
      </c>
      <c r="I20" s="35" t="s">
        <v>28</v>
      </c>
    </row>
    <row r="21" spans="1:9" ht="27.75" customHeight="1" x14ac:dyDescent="0.25">
      <c r="A21" s="10">
        <v>7</v>
      </c>
      <c r="B21" s="11" t="s">
        <v>24</v>
      </c>
      <c r="C21" s="10"/>
      <c r="D21" s="12" t="s">
        <v>60</v>
      </c>
      <c r="E21" s="13">
        <v>1940.8320000000001</v>
      </c>
      <c r="F21" s="13">
        <v>1940.8317</v>
      </c>
      <c r="G21" s="30">
        <f t="shared" si="0"/>
        <v>3.0000000015206751E-4</v>
      </c>
      <c r="H21" s="30">
        <f t="shared" si="1"/>
        <v>99.999984542711573</v>
      </c>
      <c r="I21" s="35" t="s">
        <v>27</v>
      </c>
    </row>
    <row r="22" spans="1:9" ht="21.75" customHeight="1" x14ac:dyDescent="0.25">
      <c r="A22" s="10">
        <v>8</v>
      </c>
      <c r="B22" s="11" t="s">
        <v>21</v>
      </c>
      <c r="C22" s="10"/>
      <c r="D22" s="12" t="s">
        <v>61</v>
      </c>
      <c r="E22" s="13">
        <v>9875.366</v>
      </c>
      <c r="F22" s="13">
        <v>9875.366</v>
      </c>
      <c r="G22" s="30">
        <f t="shared" si="0"/>
        <v>0</v>
      </c>
      <c r="H22" s="30">
        <f t="shared" si="1"/>
        <v>100</v>
      </c>
      <c r="I22" s="35" t="s">
        <v>25</v>
      </c>
    </row>
    <row r="23" spans="1:9" ht="41.25" customHeight="1" x14ac:dyDescent="0.25">
      <c r="A23" s="10">
        <v>9</v>
      </c>
      <c r="B23" s="11" t="s">
        <v>71</v>
      </c>
      <c r="C23" s="10"/>
      <c r="D23" s="12" t="s">
        <v>72</v>
      </c>
      <c r="E23" s="13">
        <v>3.01</v>
      </c>
      <c r="F23" s="13">
        <v>3.01</v>
      </c>
      <c r="G23" s="30">
        <f t="shared" si="0"/>
        <v>0</v>
      </c>
      <c r="H23" s="30">
        <f t="shared" si="1"/>
        <v>100</v>
      </c>
      <c r="I23" s="35"/>
    </row>
    <row r="24" spans="1:9" ht="57.75" customHeight="1" x14ac:dyDescent="0.25">
      <c r="A24" s="10">
        <v>10</v>
      </c>
      <c r="B24" s="11" t="s">
        <v>73</v>
      </c>
      <c r="C24" s="10"/>
      <c r="D24" s="12" t="s">
        <v>74</v>
      </c>
      <c r="E24" s="13">
        <v>1155.4186999999999</v>
      </c>
      <c r="F24" s="13">
        <v>1155.4185</v>
      </c>
      <c r="G24" s="30">
        <f t="shared" si="0"/>
        <v>1.9999999994979589E-4</v>
      </c>
      <c r="H24" s="30">
        <f t="shared" si="1"/>
        <v>99.999982690257667</v>
      </c>
      <c r="I24" s="35"/>
    </row>
    <row r="25" spans="1:9" ht="40.5" customHeight="1" x14ac:dyDescent="0.25">
      <c r="A25" s="10">
        <v>11</v>
      </c>
      <c r="B25" s="10">
        <v>138</v>
      </c>
      <c r="C25" s="10"/>
      <c r="D25" s="12" t="s">
        <v>62</v>
      </c>
      <c r="E25" s="13">
        <v>18.1111</v>
      </c>
      <c r="F25" s="13">
        <v>18.110299999999999</v>
      </c>
      <c r="G25" s="30">
        <f t="shared" si="0"/>
        <v>8.0000000000168825E-4</v>
      </c>
      <c r="H25" s="30">
        <f t="shared" si="1"/>
        <v>99.995582819375954</v>
      </c>
      <c r="I25" s="35"/>
    </row>
    <row r="26" spans="1:9" x14ac:dyDescent="0.25">
      <c r="A26" s="23"/>
      <c r="B26" s="23"/>
      <c r="C26" s="23"/>
      <c r="D26" s="24"/>
      <c r="E26" s="25"/>
      <c r="F26" s="25"/>
      <c r="G26" s="25"/>
      <c r="H26" s="25"/>
    </row>
    <row r="27" spans="1:9" x14ac:dyDescent="0.25">
      <c r="A27" s="23"/>
      <c r="B27" s="23"/>
      <c r="C27" s="23"/>
      <c r="D27" s="24"/>
      <c r="E27" s="25"/>
      <c r="F27" s="25"/>
      <c r="G27" s="25"/>
      <c r="H27" s="25"/>
    </row>
    <row r="28" spans="1:9" ht="19.5" x14ac:dyDescent="0.3">
      <c r="A28" s="23"/>
      <c r="B28" s="26"/>
      <c r="C28" s="26"/>
      <c r="D28" s="27"/>
      <c r="E28" s="28"/>
      <c r="F28" s="28"/>
      <c r="G28" s="28"/>
      <c r="H28" s="28"/>
    </row>
    <row r="29" spans="1:9" x14ac:dyDescent="0.25">
      <c r="A29" s="23"/>
      <c r="B29" s="23"/>
      <c r="C29" s="23"/>
      <c r="D29" s="24"/>
      <c r="E29" s="25"/>
      <c r="F29" s="25"/>
      <c r="G29" s="25"/>
      <c r="H29" s="25"/>
    </row>
    <row r="30" spans="1:9" x14ac:dyDescent="0.25">
      <c r="A30" s="23"/>
      <c r="B30" s="23"/>
      <c r="C30" s="23"/>
      <c r="D30" s="24"/>
      <c r="E30" s="25"/>
      <c r="F30" s="25"/>
      <c r="G30" s="25"/>
      <c r="H30" s="25"/>
    </row>
    <row r="31" spans="1:9" x14ac:dyDescent="0.25">
      <c r="A31" s="23"/>
      <c r="B31" s="23"/>
      <c r="C31" s="23"/>
      <c r="D31" s="24"/>
      <c r="E31" s="25"/>
      <c r="F31" s="25"/>
      <c r="G31" s="25"/>
      <c r="H31" s="25"/>
    </row>
    <row r="32" spans="1:9" x14ac:dyDescent="0.25">
      <c r="A32" s="23"/>
      <c r="B32" s="23"/>
      <c r="C32" s="23"/>
      <c r="D32" s="24"/>
      <c r="E32" s="25"/>
      <c r="F32" s="25"/>
      <c r="G32" s="25"/>
      <c r="H32" s="25"/>
    </row>
  </sheetData>
  <mergeCells count="10">
    <mergeCell ref="I4:I5"/>
    <mergeCell ref="A2:I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.39370078740157483" bottom="0.19685039370078741" header="0.31496062992125984" footer="0.27559055118110237"/>
  <pageSetup paperSize="9" scale="67" orientation="portrait" r:id="rId1"/>
  <headerFooter alignWithMargins="0"/>
  <rowBreaks count="1" manualBreakCount="1">
    <brk id="1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2"/>
  <sheetViews>
    <sheetView view="pageBreakPreview" zoomScale="80" zoomScaleNormal="80" zoomScaleSheetLayoutView="80" workbookViewId="0">
      <selection activeCell="A2" sqref="A2:I2"/>
    </sheetView>
  </sheetViews>
  <sheetFormatPr defaultRowHeight="18.75" x14ac:dyDescent="0.25"/>
  <cols>
    <col min="1" max="1" width="5.7109375" style="4" customWidth="1"/>
    <col min="2" max="2" width="6.28515625" style="4" customWidth="1"/>
    <col min="3" max="3" width="5.7109375" style="4" customWidth="1"/>
    <col min="4" max="4" width="61.42578125" style="4" customWidth="1"/>
    <col min="5" max="5" width="20.5703125" style="4" customWidth="1"/>
    <col min="6" max="6" width="20" style="29" customWidth="1"/>
    <col min="7" max="7" width="18.5703125" style="4" customWidth="1"/>
    <col min="8" max="8" width="14.28515625" style="4" customWidth="1"/>
    <col min="9" max="9" width="53.42578125" style="31" hidden="1" customWidth="1"/>
    <col min="10" max="12" width="9.140625" style="4"/>
    <col min="13" max="13" width="20.140625" style="4" customWidth="1"/>
    <col min="14" max="16384" width="9.140625" style="4"/>
  </cols>
  <sheetData>
    <row r="1" spans="1:11" x14ac:dyDescent="0.25">
      <c r="A1" s="1"/>
      <c r="B1" s="1"/>
      <c r="C1" s="2"/>
      <c r="D1" s="2"/>
      <c r="E1" s="3"/>
      <c r="F1" s="3"/>
      <c r="G1" s="3"/>
    </row>
    <row r="2" spans="1:11" ht="38.25" customHeight="1" x14ac:dyDescent="0.25">
      <c r="A2" s="38" t="s">
        <v>82</v>
      </c>
      <c r="B2" s="38"/>
      <c r="C2" s="38"/>
      <c r="D2" s="38"/>
      <c r="E2" s="38"/>
      <c r="F2" s="38"/>
      <c r="G2" s="38"/>
      <c r="H2" s="38"/>
      <c r="I2" s="38"/>
    </row>
    <row r="3" spans="1:11" ht="19.5" x14ac:dyDescent="0.25">
      <c r="A3" s="1"/>
      <c r="B3" s="1"/>
      <c r="C3" s="2"/>
      <c r="D3" s="2"/>
      <c r="E3" s="3"/>
      <c r="F3" s="3"/>
      <c r="G3" s="3"/>
      <c r="H3" s="4" t="s">
        <v>63</v>
      </c>
      <c r="I3" s="32" t="s">
        <v>0</v>
      </c>
    </row>
    <row r="4" spans="1:11" ht="57.75" customHeight="1" x14ac:dyDescent="0.25">
      <c r="A4" s="45" t="s">
        <v>29</v>
      </c>
      <c r="B4" s="45" t="s">
        <v>30</v>
      </c>
      <c r="C4" s="45" t="s">
        <v>31</v>
      </c>
      <c r="D4" s="43" t="s">
        <v>32</v>
      </c>
      <c r="E4" s="43" t="s">
        <v>77</v>
      </c>
      <c r="F4" s="43" t="s">
        <v>78</v>
      </c>
      <c r="G4" s="43" t="s">
        <v>34</v>
      </c>
      <c r="H4" s="43" t="s">
        <v>35</v>
      </c>
      <c r="I4" s="36" t="s">
        <v>23</v>
      </c>
    </row>
    <row r="5" spans="1:11" ht="66" customHeight="1" x14ac:dyDescent="0.25">
      <c r="A5" s="46"/>
      <c r="B5" s="46"/>
      <c r="C5" s="46"/>
      <c r="D5" s="44"/>
      <c r="E5" s="44"/>
      <c r="F5" s="44"/>
      <c r="G5" s="44"/>
      <c r="H5" s="44"/>
      <c r="I5" s="37"/>
    </row>
    <row r="6" spans="1:11" x14ac:dyDescent="0.2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7</v>
      </c>
      <c r="G6" s="5">
        <v>8</v>
      </c>
      <c r="H6" s="5">
        <v>9</v>
      </c>
      <c r="I6" s="33">
        <v>10</v>
      </c>
    </row>
    <row r="7" spans="1:11" ht="34.5" customHeight="1" x14ac:dyDescent="0.25">
      <c r="A7" s="6">
        <v>221</v>
      </c>
      <c r="B7" s="6"/>
      <c r="C7" s="6"/>
      <c r="D7" s="7" t="s">
        <v>68</v>
      </c>
      <c r="E7" s="8">
        <f>E8+E16+E17+E18+E19+E20+E21+E22+E23+E24+E25</f>
        <v>53106.287800000006</v>
      </c>
      <c r="F7" s="8">
        <f>F8+F16+F17+F18+F19+F20+F21+F22+F23+F24+F25</f>
        <v>53084.121400000004</v>
      </c>
      <c r="G7" s="8">
        <f>E7-F7</f>
        <v>22.166400000001886</v>
      </c>
      <c r="H7" s="8">
        <f>F7/E7*100</f>
        <v>99.958260309808352</v>
      </c>
      <c r="I7" s="34"/>
      <c r="K7" s="9"/>
    </row>
    <row r="8" spans="1:11" ht="38.25" customHeight="1" x14ac:dyDescent="0.25">
      <c r="A8" s="10">
        <v>1</v>
      </c>
      <c r="B8" s="11" t="s">
        <v>6</v>
      </c>
      <c r="C8" s="11"/>
      <c r="D8" s="12" t="s">
        <v>36</v>
      </c>
      <c r="E8" s="13">
        <f>SUM(E9:E15)</f>
        <v>11360.717000000001</v>
      </c>
      <c r="F8" s="13">
        <f>SUM(F9:F15)</f>
        <v>11352.263299999999</v>
      </c>
      <c r="G8" s="30">
        <f>E8-F8</f>
        <v>8.4537000000018452</v>
      </c>
      <c r="H8" s="30">
        <f>F8/E8*100</f>
        <v>99.925588323342609</v>
      </c>
      <c r="I8" s="34"/>
    </row>
    <row r="9" spans="1:11" ht="54" x14ac:dyDescent="0.25">
      <c r="A9" s="10"/>
      <c r="B9" s="11"/>
      <c r="C9" s="11" t="s">
        <v>14</v>
      </c>
      <c r="D9" s="12" t="s">
        <v>37</v>
      </c>
      <c r="E9" s="13">
        <v>1181.6573000000001</v>
      </c>
      <c r="F9" s="13">
        <v>1181.3203000000001</v>
      </c>
      <c r="G9" s="30">
        <f t="shared" ref="G9:G25" si="0">E9-F9</f>
        <v>0.33699999999998909</v>
      </c>
      <c r="H9" s="30">
        <f t="shared" ref="H9:H25" si="1">F9/E9*100</f>
        <v>99.971480733034866</v>
      </c>
      <c r="I9" s="35" t="s">
        <v>25</v>
      </c>
    </row>
    <row r="10" spans="1:11" ht="72" x14ac:dyDescent="0.25">
      <c r="A10" s="10"/>
      <c r="B10" s="11"/>
      <c r="C10" s="11" t="s">
        <v>19</v>
      </c>
      <c r="D10" s="12" t="s">
        <v>38</v>
      </c>
      <c r="E10" s="13">
        <v>254.5788</v>
      </c>
      <c r="F10" s="13">
        <v>254.54859999999999</v>
      </c>
      <c r="G10" s="30">
        <f t="shared" si="0"/>
        <v>3.0200000000007776E-2</v>
      </c>
      <c r="H10" s="30">
        <f t="shared" si="1"/>
        <v>99.988137268303561</v>
      </c>
      <c r="I10" s="35" t="s">
        <v>25</v>
      </c>
    </row>
    <row r="11" spans="1:11" ht="54" x14ac:dyDescent="0.25">
      <c r="A11" s="10"/>
      <c r="B11" s="11"/>
      <c r="C11" s="11" t="s">
        <v>15</v>
      </c>
      <c r="D11" s="12" t="s">
        <v>39</v>
      </c>
      <c r="E11" s="13">
        <v>1181.8453999999999</v>
      </c>
      <c r="F11" s="13">
        <v>1174.4502</v>
      </c>
      <c r="G11" s="30">
        <f t="shared" si="0"/>
        <v>7.3951999999999316</v>
      </c>
      <c r="H11" s="30">
        <f t="shared" si="1"/>
        <v>99.374266718811114</v>
      </c>
      <c r="I11" s="35" t="s">
        <v>25</v>
      </c>
    </row>
    <row r="12" spans="1:11" ht="36" x14ac:dyDescent="0.25">
      <c r="A12" s="10"/>
      <c r="B12" s="11"/>
      <c r="C12" s="11" t="s">
        <v>16</v>
      </c>
      <c r="D12" s="12" t="s">
        <v>40</v>
      </c>
      <c r="E12" s="13">
        <v>55.112299999999998</v>
      </c>
      <c r="F12" s="13">
        <v>55.111699999999999</v>
      </c>
      <c r="G12" s="30">
        <f t="shared" si="0"/>
        <v>5.9999999999860165E-4</v>
      </c>
      <c r="H12" s="30">
        <f t="shared" si="1"/>
        <v>99.998911313808364</v>
      </c>
      <c r="I12" s="35" t="s">
        <v>25</v>
      </c>
    </row>
    <row r="13" spans="1:11" x14ac:dyDescent="0.25">
      <c r="A13" s="10"/>
      <c r="B13" s="11"/>
      <c r="C13" s="11" t="s">
        <v>65</v>
      </c>
      <c r="D13" s="12" t="s">
        <v>69</v>
      </c>
      <c r="E13" s="13">
        <v>0.252</v>
      </c>
      <c r="F13" s="13">
        <v>0.25180000000000002</v>
      </c>
      <c r="G13" s="30">
        <f t="shared" si="0"/>
        <v>1.9999999999997797E-4</v>
      </c>
      <c r="H13" s="30">
        <f t="shared" si="1"/>
        <v>99.920634920634939</v>
      </c>
      <c r="I13" s="35"/>
    </row>
    <row r="14" spans="1:11" ht="25.5" customHeight="1" x14ac:dyDescent="0.25">
      <c r="A14" s="10"/>
      <c r="B14" s="11"/>
      <c r="C14" s="11" t="s">
        <v>18</v>
      </c>
      <c r="D14" s="12" t="s">
        <v>41</v>
      </c>
      <c r="E14" s="13">
        <v>217.6824</v>
      </c>
      <c r="F14" s="13">
        <v>217.4752</v>
      </c>
      <c r="G14" s="30">
        <f t="shared" si="0"/>
        <v>0.20720000000000027</v>
      </c>
      <c r="H14" s="30">
        <f t="shared" si="1"/>
        <v>99.904815455911915</v>
      </c>
      <c r="I14" s="35" t="s">
        <v>26</v>
      </c>
    </row>
    <row r="15" spans="1:11" ht="25.5" customHeight="1" x14ac:dyDescent="0.25">
      <c r="A15" s="10"/>
      <c r="B15" s="11"/>
      <c r="C15" s="11" t="s">
        <v>22</v>
      </c>
      <c r="D15" s="12" t="s">
        <v>42</v>
      </c>
      <c r="E15" s="13">
        <v>8469.5887999999995</v>
      </c>
      <c r="F15" s="13">
        <v>8469.1054999999997</v>
      </c>
      <c r="G15" s="30">
        <f t="shared" si="0"/>
        <v>0.48329999999987194</v>
      </c>
      <c r="H15" s="30">
        <f t="shared" si="1"/>
        <v>99.99429370172021</v>
      </c>
      <c r="I15" s="35" t="s">
        <v>25</v>
      </c>
    </row>
    <row r="16" spans="1:11" s="15" customFormat="1" ht="27" customHeight="1" x14ac:dyDescent="0.25">
      <c r="A16" s="10">
        <v>2</v>
      </c>
      <c r="B16" s="11" t="s">
        <v>9</v>
      </c>
      <c r="C16" s="14" t="s">
        <v>10</v>
      </c>
      <c r="D16" s="12" t="s">
        <v>43</v>
      </c>
      <c r="E16" s="13">
        <v>1669.4559999999999</v>
      </c>
      <c r="F16" s="13">
        <v>1669.454</v>
      </c>
      <c r="G16" s="30">
        <f t="shared" si="0"/>
        <v>1.9999999999527063E-3</v>
      </c>
      <c r="H16" s="30">
        <f t="shared" si="1"/>
        <v>99.999880200496449</v>
      </c>
      <c r="I16" s="35" t="s">
        <v>25</v>
      </c>
    </row>
    <row r="17" spans="1:9" ht="40.5" customHeight="1" x14ac:dyDescent="0.25">
      <c r="A17" s="10">
        <v>3</v>
      </c>
      <c r="B17" s="11" t="s">
        <v>11</v>
      </c>
      <c r="C17" s="16" t="s">
        <v>12</v>
      </c>
      <c r="D17" s="12" t="s">
        <v>44</v>
      </c>
      <c r="E17" s="13">
        <v>369.63900000000001</v>
      </c>
      <c r="F17" s="13">
        <v>361.0256</v>
      </c>
      <c r="G17" s="30">
        <f t="shared" si="0"/>
        <v>8.6134000000000128</v>
      </c>
      <c r="H17" s="30">
        <f t="shared" si="1"/>
        <v>97.669780515584122</v>
      </c>
      <c r="I17" s="35" t="s">
        <v>25</v>
      </c>
    </row>
    <row r="18" spans="1:9" ht="39.75" customHeight="1" x14ac:dyDescent="0.25">
      <c r="A18" s="10">
        <v>4</v>
      </c>
      <c r="B18" s="11" t="s">
        <v>8</v>
      </c>
      <c r="C18" s="17"/>
      <c r="D18" s="12" t="s">
        <v>45</v>
      </c>
      <c r="E18" s="13">
        <v>1097.1990000000001</v>
      </c>
      <c r="F18" s="13">
        <v>1097.1990000000001</v>
      </c>
      <c r="G18" s="30">
        <f t="shared" si="0"/>
        <v>0</v>
      </c>
      <c r="H18" s="30">
        <f t="shared" si="1"/>
        <v>100</v>
      </c>
      <c r="I18" s="35" t="s">
        <v>25</v>
      </c>
    </row>
    <row r="19" spans="1:9" ht="147.75" customHeight="1" x14ac:dyDescent="0.25">
      <c r="A19" s="18">
        <v>5</v>
      </c>
      <c r="B19" s="19" t="s">
        <v>13</v>
      </c>
      <c r="C19" s="20"/>
      <c r="D19" s="12" t="s">
        <v>79</v>
      </c>
      <c r="E19" s="22">
        <v>25595.5</v>
      </c>
      <c r="F19" s="22">
        <v>25595.5</v>
      </c>
      <c r="G19" s="30">
        <f t="shared" si="0"/>
        <v>0</v>
      </c>
      <c r="H19" s="30">
        <f t="shared" si="1"/>
        <v>100</v>
      </c>
      <c r="I19" s="35" t="s">
        <v>25</v>
      </c>
    </row>
    <row r="20" spans="1:9" ht="45" customHeight="1" x14ac:dyDescent="0.25">
      <c r="A20" s="10">
        <v>6</v>
      </c>
      <c r="B20" s="11" t="s">
        <v>17</v>
      </c>
      <c r="C20" s="10"/>
      <c r="D20" s="12" t="s">
        <v>46</v>
      </c>
      <c r="E20" s="13">
        <v>21.039000000000001</v>
      </c>
      <c r="F20" s="13">
        <v>15.943</v>
      </c>
      <c r="G20" s="30">
        <f t="shared" si="0"/>
        <v>5.0960000000000019</v>
      </c>
      <c r="H20" s="30">
        <f t="shared" si="1"/>
        <v>75.778316459907785</v>
      </c>
      <c r="I20" s="35" t="s">
        <v>28</v>
      </c>
    </row>
    <row r="21" spans="1:9" ht="26.25" customHeight="1" x14ac:dyDescent="0.25">
      <c r="A21" s="10">
        <v>7</v>
      </c>
      <c r="B21" s="11" t="s">
        <v>24</v>
      </c>
      <c r="C21" s="10"/>
      <c r="D21" s="12" t="s">
        <v>49</v>
      </c>
      <c r="E21" s="13">
        <v>1940.8320000000001</v>
      </c>
      <c r="F21" s="13">
        <v>1940.8317</v>
      </c>
      <c r="G21" s="30">
        <f t="shared" si="0"/>
        <v>3.0000000015206751E-4</v>
      </c>
      <c r="H21" s="30">
        <f t="shared" si="1"/>
        <v>99.999984542711573</v>
      </c>
      <c r="I21" s="35" t="s">
        <v>27</v>
      </c>
    </row>
    <row r="22" spans="1:9" ht="21.75" customHeight="1" x14ac:dyDescent="0.25">
      <c r="A22" s="10">
        <v>8</v>
      </c>
      <c r="B22" s="11" t="s">
        <v>21</v>
      </c>
      <c r="C22" s="10"/>
      <c r="D22" s="12" t="s">
        <v>47</v>
      </c>
      <c r="E22" s="13">
        <v>9875.366</v>
      </c>
      <c r="F22" s="13">
        <v>9875.366</v>
      </c>
      <c r="G22" s="30">
        <f t="shared" si="0"/>
        <v>0</v>
      </c>
      <c r="H22" s="30">
        <f t="shared" si="1"/>
        <v>100</v>
      </c>
      <c r="I22" s="35" t="s">
        <v>25</v>
      </c>
    </row>
    <row r="23" spans="1:9" ht="24.75" customHeight="1" x14ac:dyDescent="0.25">
      <c r="A23" s="10">
        <v>9</v>
      </c>
      <c r="B23" s="11" t="s">
        <v>71</v>
      </c>
      <c r="C23" s="10"/>
      <c r="D23" s="12" t="s">
        <v>81</v>
      </c>
      <c r="E23" s="13">
        <v>3.01</v>
      </c>
      <c r="F23" s="13">
        <v>3.01</v>
      </c>
      <c r="G23" s="30">
        <f t="shared" si="0"/>
        <v>0</v>
      </c>
      <c r="H23" s="30">
        <f t="shared" si="1"/>
        <v>100</v>
      </c>
      <c r="I23" s="35"/>
    </row>
    <row r="24" spans="1:9" ht="60" customHeight="1" x14ac:dyDescent="0.25">
      <c r="A24" s="10">
        <v>10</v>
      </c>
      <c r="B24" s="11" t="s">
        <v>73</v>
      </c>
      <c r="C24" s="10"/>
      <c r="D24" s="12" t="s">
        <v>80</v>
      </c>
      <c r="E24" s="13">
        <v>1155.4186999999999</v>
      </c>
      <c r="F24" s="13">
        <v>1155.4185</v>
      </c>
      <c r="G24" s="30">
        <f t="shared" si="0"/>
        <v>1.9999999994979589E-4</v>
      </c>
      <c r="H24" s="30">
        <f t="shared" si="1"/>
        <v>99.999982690257667</v>
      </c>
      <c r="I24" s="35"/>
    </row>
    <row r="25" spans="1:9" ht="38.25" customHeight="1" x14ac:dyDescent="0.25">
      <c r="A25" s="10">
        <v>11</v>
      </c>
      <c r="B25" s="10">
        <v>138</v>
      </c>
      <c r="C25" s="10"/>
      <c r="D25" s="12" t="s">
        <v>48</v>
      </c>
      <c r="E25" s="13">
        <v>18.1111</v>
      </c>
      <c r="F25" s="13">
        <v>18.110299999999999</v>
      </c>
      <c r="G25" s="30">
        <f t="shared" si="0"/>
        <v>8.0000000000168825E-4</v>
      </c>
      <c r="H25" s="30">
        <f t="shared" si="1"/>
        <v>99.995582819375954</v>
      </c>
      <c r="I25" s="35"/>
    </row>
    <row r="26" spans="1:9" x14ac:dyDescent="0.25">
      <c r="A26" s="23"/>
      <c r="B26" s="23"/>
      <c r="C26" s="23"/>
      <c r="D26" s="24"/>
      <c r="E26" s="25"/>
      <c r="F26" s="25"/>
      <c r="G26" s="25"/>
      <c r="H26" s="25"/>
    </row>
    <row r="27" spans="1:9" x14ac:dyDescent="0.25">
      <c r="A27" s="23"/>
      <c r="B27" s="23"/>
      <c r="C27" s="23"/>
      <c r="D27" s="24"/>
      <c r="E27" s="25"/>
      <c r="F27" s="25"/>
      <c r="G27" s="25"/>
      <c r="H27" s="25"/>
    </row>
    <row r="28" spans="1:9" ht="19.5" x14ac:dyDescent="0.3">
      <c r="A28" s="23"/>
      <c r="B28" s="26"/>
      <c r="C28" s="26"/>
      <c r="D28" s="27"/>
      <c r="E28" s="28"/>
      <c r="F28" s="28"/>
      <c r="G28" s="28"/>
      <c r="H28" s="28"/>
    </row>
    <row r="29" spans="1:9" x14ac:dyDescent="0.25">
      <c r="A29" s="23"/>
      <c r="B29" s="23"/>
      <c r="C29" s="23"/>
      <c r="D29" s="24"/>
      <c r="E29" s="25"/>
      <c r="F29" s="25"/>
      <c r="G29" s="25"/>
      <c r="H29" s="25"/>
    </row>
    <row r="30" spans="1:9" x14ac:dyDescent="0.25">
      <c r="A30" s="23"/>
      <c r="B30" s="23"/>
      <c r="C30" s="23"/>
      <c r="D30" s="24"/>
      <c r="E30" s="25"/>
      <c r="F30" s="25"/>
      <c r="G30" s="25"/>
      <c r="H30" s="25"/>
    </row>
    <row r="31" spans="1:9" x14ac:dyDescent="0.25">
      <c r="A31" s="23"/>
      <c r="B31" s="23"/>
      <c r="C31" s="23"/>
      <c r="D31" s="24"/>
      <c r="E31" s="25"/>
      <c r="F31" s="25"/>
      <c r="G31" s="25"/>
      <c r="H31" s="25"/>
    </row>
    <row r="32" spans="1:9" x14ac:dyDescent="0.25">
      <c r="A32" s="23"/>
      <c r="B32" s="23"/>
      <c r="C32" s="23"/>
      <c r="D32" s="24"/>
      <c r="E32" s="25"/>
      <c r="F32" s="25"/>
      <c r="G32" s="25"/>
      <c r="H32" s="25"/>
    </row>
  </sheetData>
  <mergeCells count="10">
    <mergeCell ref="A2:I2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" right="0" top="0.39370078740157483" bottom="0.19685039370078741" header="0.31496062992125984" footer="0.27559055118110237"/>
  <pageSetup paperSize="9" scale="67" orientation="portrait" r:id="rId1"/>
  <headerFooter alignWithMargins="0"/>
  <rowBreaks count="1" manualBreakCount="1">
    <brk id="1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2021 г.</vt:lpstr>
      <vt:lpstr>2021 ж.</vt:lpstr>
      <vt:lpstr>'2021 г.'!Заголовки_для_печати</vt:lpstr>
      <vt:lpstr>'2021 ж.'!Заголовки_для_печати</vt:lpstr>
      <vt:lpstr>'2021 г.'!Область_печати</vt:lpstr>
      <vt:lpstr>'2021 ж.'!Область_печати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</dc:creator>
  <cp:lastModifiedBy>Швайгерт Вера Анатольевна</cp:lastModifiedBy>
  <cp:lastPrinted>2022-01-27T06:39:18Z</cp:lastPrinted>
  <dcterms:created xsi:type="dcterms:W3CDTF">2006-02-07T07:27:24Z</dcterms:created>
  <dcterms:modified xsi:type="dcterms:W3CDTF">2022-01-27T06:43:22Z</dcterms:modified>
</cp:coreProperties>
</file>